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Фазулина\!!Законы о бюджете\2026-2028\на сайт\Материалы к закону 2026-2028\"/>
    </mc:Choice>
  </mc:AlternateContent>
  <xr:revisionPtr revIDLastSave="0" documentId="13_ncr:1_{CFCE6FAA-CA07-4025-B6CC-5977294495FF}" xr6:coauthVersionLast="45" xr6:coauthVersionMax="45" xr10:uidLastSave="{00000000-0000-0000-0000-000000000000}"/>
  <bookViews>
    <workbookView xWindow="13050" yWindow="165" windowWidth="14445" windowHeight="15465" xr2:uid="{00000000-000D-0000-FFFF-FFFF00000000}"/>
  </bookViews>
  <sheets>
    <sheet name="Аналит данные" sheetId="1" r:id="rId1"/>
  </sheets>
  <definedNames>
    <definedName name="_xlnm.Print_Area" localSheetId="0">'Аналит данные'!$A$1:$G$35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35" i="1"/>
  <c r="G23" i="1"/>
  <c r="F23" i="1"/>
  <c r="E23" i="1"/>
  <c r="D23" i="1"/>
  <c r="C23" i="1"/>
  <c r="G19" i="1"/>
  <c r="F19" i="1"/>
  <c r="E19" i="1"/>
  <c r="D19" i="1"/>
  <c r="C19" i="1"/>
  <c r="G16" i="1"/>
  <c r="F16" i="1"/>
  <c r="E16" i="1"/>
  <c r="E6" i="1" s="1"/>
  <c r="D16" i="1"/>
  <c r="D6" i="1" s="1"/>
  <c r="C16" i="1"/>
  <c r="G10" i="1"/>
  <c r="F10" i="1"/>
  <c r="E10" i="1"/>
  <c r="D10" i="1"/>
  <c r="C10" i="1"/>
  <c r="G7" i="1"/>
  <c r="G6" i="1" s="1"/>
  <c r="F7" i="1"/>
  <c r="F6" i="1" s="1"/>
  <c r="E7" i="1"/>
  <c r="D7" i="1"/>
  <c r="C7" i="1"/>
  <c r="F29" i="1" l="1"/>
  <c r="G29" i="1"/>
  <c r="E29" i="1"/>
  <c r="D29" i="1" l="1"/>
  <c r="D35" i="1"/>
  <c r="C34" i="1" l="1"/>
  <c r="E35" i="1" l="1"/>
  <c r="G35" i="1"/>
  <c r="F35" i="1" l="1"/>
</calcChain>
</file>

<file path=xl/sharedStrings.xml><?xml version="1.0" encoding="utf-8"?>
<sst xmlns="http://schemas.openxmlformats.org/spreadsheetml/2006/main" count="61" uniqueCount="61">
  <si>
    <t xml:space="preserve"> млн. рублей</t>
  </si>
  <si>
    <t>Код бюджетной
классификации (без
указания кода главного
администратора доходов
бюджета)</t>
  </si>
  <si>
    <t xml:space="preserve">Наименование доходов 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</si>
  <si>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</si>
  <si>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</si>
  <si>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</si>
  <si>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</si>
  <si>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</si>
  <si>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</si>
  <si>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</si>
  <si>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</si>
  <si>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</si>
  <si>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Российской Федерации</t>
  </si>
  <si>
    <t xml:space="preserve">Акцизы на пиво </t>
  </si>
  <si>
    <t>Доходы от уплаты акцизов на крепкую алкогольную продукцию</t>
  </si>
  <si>
    <t>Доходы от уплаты акцизов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</si>
  <si>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</si>
  <si>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</si>
  <si>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</si>
  <si>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</si>
  <si>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</si>
  <si>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</si>
  <si>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</si>
  <si>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</si>
  <si>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</si>
  <si>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</si>
  <si>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</si>
  <si>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</si>
  <si>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ПРОЧИЕ НАЛОГОВЫЕ ДОХОДЫ</t>
  </si>
  <si>
    <t>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</si>
  <si>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</si>
  <si>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</si>
  <si>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</si>
  <si>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</si>
  <si>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Дотации бюджетам бюджетной системы Российской Федерации</t>
  </si>
  <si>
    <t>Дотации бюджетам субъектов Российской Федерации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</si>
  <si>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</si>
  <si>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</si>
  <si>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</si>
  <si>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ВСЕГО ДОХОДОВ</t>
  </si>
  <si>
    <t>Доходы от уплаты акцизов на нефтепродукты по национальному проекту "Безопасные и качественные автомобильные дороги"</t>
  </si>
  <si>
    <t>Доходы от уплаты акцизов на этиловый спирт</t>
  </si>
  <si>
    <t>План 
на 2026 год</t>
  </si>
  <si>
    <t>1 05 06000 01 0000 110</t>
  </si>
  <si>
    <t>Налог на профессиональный доход</t>
  </si>
  <si>
    <t>НАЛОГИ, СБОРЫ И РЕГУЛЯРНЫЕ ПЛАТЕЖИ ЗА ПОЛЬЗОВАНИЕ ПРИРОДНЫМИ РЕСУРСАМИ</t>
  </si>
  <si>
    <t>1 07 00000 00 0000 000</t>
  </si>
  <si>
    <t>1 07 01000 01 0000 110</t>
  </si>
  <si>
    <t>Налог на добычу полезных ископаемых</t>
  </si>
  <si>
    <t xml:space="preserve">Сбор за пользование объектами животного мира и за пользование объектами водных биологических ресурсов </t>
  </si>
  <si>
    <t>1 07 04000 01 0000 110</t>
  </si>
  <si>
    <t>План 
на 2027 год</t>
  </si>
  <si>
    <t>2 02 10000 00 0000 150</t>
  </si>
  <si>
    <t>2 02 15001 02 0000 150</t>
  </si>
  <si>
    <t>2 02 20000 00 0000 150</t>
  </si>
  <si>
    <t>2 02 30000 00 0000 150</t>
  </si>
  <si>
    <t>2 02 40000 00 0000 150</t>
  </si>
  <si>
    <t>Аналитические данные о доходах бюджета Забайкальского края по видам доходов на 2026 год и плановый период 2027 и 2028 годов 
(в сравнении с ожидаемым исполнением за 2025 год и отчетом за 2024 год)</t>
  </si>
  <si>
    <t xml:space="preserve">Фактическое исполнение
2024 года </t>
  </si>
  <si>
    <t>План 
на 2028 год</t>
  </si>
  <si>
    <t>Оценка 
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</si>
</sst>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5" fillId="0" borderId="5">
      <alignment horizontal="center"/>
    </xf>
  </cellStyleXfs>
  <cellXfs count="27">
    <xf numFmtId="0" fontId="0" fillId="0" borderId="0" xfId="0"/>
    <xf numFmtId="0" fontId="0" fillId="0" borderId="0" xfId="0" applyFill="1"/>
    <xf numFmtId="0" fontId="0" fillId="2" borderId="0" xfId="0" applyFill="1"/>
    <xf numFmtId="0" fontId="4" fillId="2" borderId="2" xfId="0" applyFont="1" applyFill="1" applyBorder="1" applyAlignment="1">
      <alignment horizontal="center"/>
    </xf>
    <xf numFmtId="49" fontId="6" fillId="2" borderId="2" xfId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49" fontId="8" fillId="2" borderId="2" xfId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9" fillId="2" borderId="2" xfId="0" applyNumberFormat="1" applyFont="1" applyFill="1" applyBorder="1" applyAlignment="1">
      <alignment vertical="center" wrapText="1"/>
    </xf>
    <xf numFmtId="49" fontId="10" fillId="2" borderId="2" xfId="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xl45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topLeftCell="A16" zoomScale="70" zoomScaleNormal="70" zoomScaleSheetLayoutView="70" workbookViewId="0">
      <selection activeCell="G29" sqref="G29"/>
    </sheetView>
  </sheetViews>
  <sheetFormatPr defaultRowHeight="15" x14ac:dyDescent="0.25"/>
  <cols>
    <col min="1" max="1" width="28.5703125" style="1" customWidth="1"/>
    <col min="2" max="2" width="48.7109375" style="1" customWidth="1"/>
    <col min="3" max="3" width="18.140625" style="1" customWidth="1"/>
    <col min="4" max="4" width="17" style="1" customWidth="1"/>
    <col min="5" max="5" width="14.85546875" style="1" customWidth="1"/>
    <col min="6" max="6" width="15.85546875" style="1" customWidth="1"/>
    <col min="7" max="7" width="15.140625" style="1" customWidth="1"/>
    <col min="8" max="16384" width="9.140625" style="1"/>
  </cols>
  <sheetData>
    <row r="1" spans="1:7" ht="61.5" customHeight="1" x14ac:dyDescent="0.25">
      <c r="A1" s="22" t="s">
        <v>57</v>
      </c>
      <c r="B1" s="22"/>
      <c r="C1" s="22"/>
      <c r="D1" s="22"/>
      <c r="E1" s="22"/>
      <c r="F1" s="22"/>
      <c r="G1" s="22"/>
    </row>
    <row r="2" spans="1:7" ht="15.75" customHeight="1" x14ac:dyDescent="0.25">
      <c r="A2" s="2"/>
      <c r="B2" s="2"/>
      <c r="C2" s="2"/>
      <c r="D2" s="2"/>
      <c r="E2" s="2"/>
      <c r="F2" s="23" t="s">
        <v>0</v>
      </c>
      <c r="G2" s="23"/>
    </row>
    <row r="3" spans="1:7" ht="15.75" customHeight="1" x14ac:dyDescent="0.25">
      <c r="A3" s="24" t="s">
        <v>1</v>
      </c>
      <c r="B3" s="24" t="s">
        <v>2</v>
      </c>
      <c r="C3" s="25" t="s">
        <v>58</v>
      </c>
      <c r="D3" s="25" t="s">
        <v>60</v>
      </c>
      <c r="E3" s="24" t="s">
        <v>42</v>
      </c>
      <c r="F3" s="24" t="s">
        <v>51</v>
      </c>
      <c r="G3" s="24" t="s">
        <v>59</v>
      </c>
    </row>
    <row r="4" spans="1:7" ht="69" customHeight="1" x14ac:dyDescent="0.25">
      <c r="A4" s="24"/>
      <c r="B4" s="24"/>
      <c r="C4" s="26"/>
      <c r="D4" s="26"/>
      <c r="E4" s="24"/>
      <c r="F4" s="24"/>
      <c r="G4" s="24"/>
    </row>
    <row r="5" spans="1:7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</row>
    <row r="6" spans="1:7" ht="33.75" customHeight="1" x14ac:dyDescent="0.25">
      <c r="A6" s="4" t="s">
        <v>3</v>
      </c>
      <c r="B6" s="5" t="s">
        <v>4</v>
      </c>
      <c r="C6" s="17">
        <f>C7+C10+C16+C19+C23+C26+C27</f>
        <v>81884.399999999994</v>
      </c>
      <c r="D6" s="17">
        <f t="shared" ref="D6:F6" si="0">D7+D10+D16+D19+D23+D26+D27</f>
        <v>92188.000000000015</v>
      </c>
      <c r="E6" s="17">
        <f t="shared" si="0"/>
        <v>106650.79999999999</v>
      </c>
      <c r="F6" s="17">
        <f t="shared" si="0"/>
        <v>111332.60000000002</v>
      </c>
      <c r="G6" s="17">
        <f>G7+G10+G16+G19+G23+G26+G27</f>
        <v>120218.09999999999</v>
      </c>
    </row>
    <row r="7" spans="1:7" ht="15.75" x14ac:dyDescent="0.25">
      <c r="A7" s="4" t="s">
        <v>5</v>
      </c>
      <c r="B7" s="5" t="s">
        <v>6</v>
      </c>
      <c r="C7" s="17">
        <f>C8+C9</f>
        <v>53049.3</v>
      </c>
      <c r="D7" s="17">
        <f t="shared" ref="D7:F7" si="1">D8+D9</f>
        <v>57266.9</v>
      </c>
      <c r="E7" s="17">
        <f t="shared" si="1"/>
        <v>68272.7</v>
      </c>
      <c r="F7" s="17">
        <f t="shared" si="1"/>
        <v>75789.600000000006</v>
      </c>
      <c r="G7" s="17">
        <f>G8+G9</f>
        <v>82618.100000000006</v>
      </c>
    </row>
    <row r="8" spans="1:7" ht="15.75" x14ac:dyDescent="0.25">
      <c r="A8" s="7" t="s">
        <v>7</v>
      </c>
      <c r="B8" s="8" t="s">
        <v>8</v>
      </c>
      <c r="C8" s="18">
        <v>23683.4</v>
      </c>
      <c r="D8" s="18">
        <v>23849.4</v>
      </c>
      <c r="E8" s="18">
        <v>32098.799999999999</v>
      </c>
      <c r="F8" s="18">
        <v>36019.699999999997</v>
      </c>
      <c r="G8" s="18">
        <v>39364.1</v>
      </c>
    </row>
    <row r="9" spans="1:7" ht="15.75" x14ac:dyDescent="0.25">
      <c r="A9" s="7" t="s">
        <v>9</v>
      </c>
      <c r="B9" s="8" t="s">
        <v>10</v>
      </c>
      <c r="C9" s="18">
        <v>29365.9</v>
      </c>
      <c r="D9" s="18">
        <v>33417.5</v>
      </c>
      <c r="E9" s="18">
        <v>36173.9</v>
      </c>
      <c r="F9" s="18">
        <v>39769.9</v>
      </c>
      <c r="G9" s="18">
        <v>43254</v>
      </c>
    </row>
    <row r="10" spans="1:7" ht="47.25" x14ac:dyDescent="0.25">
      <c r="A10" s="4" t="s">
        <v>11</v>
      </c>
      <c r="B10" s="5" t="s">
        <v>12</v>
      </c>
      <c r="C10" s="17">
        <f>C11+C12+C13+C14+C15</f>
        <v>9148.1</v>
      </c>
      <c r="D10" s="17">
        <f>D11+D12+D13+D14+D15</f>
        <v>11541.400000000001</v>
      </c>
      <c r="E10" s="17">
        <f>E11+E12+E13+E14+E15</f>
        <v>12370.7</v>
      </c>
      <c r="F10" s="17">
        <f>F11+F12+F13+F14+F15</f>
        <v>8559.1</v>
      </c>
      <c r="G10" s="17">
        <f>G11+G12+G13+G14+G15</f>
        <v>8959</v>
      </c>
    </row>
    <row r="11" spans="1:7" ht="15.75" x14ac:dyDescent="0.25">
      <c r="A11" s="10"/>
      <c r="B11" s="11" t="s">
        <v>13</v>
      </c>
      <c r="C11" s="19">
        <v>21.3</v>
      </c>
      <c r="D11" s="19">
        <v>47.3</v>
      </c>
      <c r="E11" s="19">
        <v>13</v>
      </c>
      <c r="F11" s="19">
        <v>14.1</v>
      </c>
      <c r="G11" s="19">
        <v>14.8</v>
      </c>
    </row>
    <row r="12" spans="1:7" ht="31.5" x14ac:dyDescent="0.25">
      <c r="A12" s="10"/>
      <c r="B12" s="11" t="s">
        <v>14</v>
      </c>
      <c r="C12" s="19">
        <v>1658.8</v>
      </c>
      <c r="D12" s="19">
        <v>2016.5</v>
      </c>
      <c r="E12" s="19">
        <v>2327.9</v>
      </c>
      <c r="F12" s="19">
        <v>2458</v>
      </c>
      <c r="G12" s="19">
        <v>2594.8000000000002</v>
      </c>
    </row>
    <row r="13" spans="1:7" ht="30" customHeight="1" x14ac:dyDescent="0.25">
      <c r="A13" s="10"/>
      <c r="B13" s="11" t="s">
        <v>41</v>
      </c>
      <c r="C13" s="19">
        <v>5.4</v>
      </c>
      <c r="D13" s="19">
        <v>4.8</v>
      </c>
      <c r="E13" s="19">
        <v>5.9</v>
      </c>
      <c r="F13" s="19">
        <v>6.2</v>
      </c>
      <c r="G13" s="19">
        <v>6.5</v>
      </c>
    </row>
    <row r="14" spans="1:7" ht="42" customHeight="1" x14ac:dyDescent="0.25">
      <c r="A14" s="10"/>
      <c r="B14" s="11" t="s">
        <v>15</v>
      </c>
      <c r="C14" s="19">
        <v>3855.7</v>
      </c>
      <c r="D14" s="19">
        <v>3897.7</v>
      </c>
      <c r="E14" s="19">
        <v>4509.8</v>
      </c>
      <c r="F14" s="19">
        <v>6080.8</v>
      </c>
      <c r="G14" s="19">
        <v>6342.9</v>
      </c>
    </row>
    <row r="15" spans="1:7" ht="69" customHeight="1" x14ac:dyDescent="0.25">
      <c r="A15" s="10"/>
      <c r="B15" s="11" t="s">
        <v>40</v>
      </c>
      <c r="C15" s="19">
        <v>3606.9</v>
      </c>
      <c r="D15" s="19">
        <v>5575.1</v>
      </c>
      <c r="E15" s="19">
        <v>5514.1</v>
      </c>
      <c r="F15" s="19">
        <v>0</v>
      </c>
      <c r="G15" s="19">
        <v>0</v>
      </c>
    </row>
    <row r="16" spans="1:7" ht="15.75" x14ac:dyDescent="0.25">
      <c r="A16" s="4" t="s">
        <v>16</v>
      </c>
      <c r="B16" s="5" t="s">
        <v>17</v>
      </c>
      <c r="C16" s="17">
        <f>C17+C18</f>
        <v>4233.3</v>
      </c>
      <c r="D16" s="17">
        <f t="shared" ref="D16:F16" si="2">D17+D18</f>
        <v>4721.3</v>
      </c>
      <c r="E16" s="17">
        <f t="shared" si="2"/>
        <v>5752</v>
      </c>
      <c r="F16" s="17">
        <f t="shared" si="2"/>
        <v>6127.7999999999993</v>
      </c>
      <c r="G16" s="17">
        <f>G17+G18</f>
        <v>6805</v>
      </c>
    </row>
    <row r="17" spans="1:7" ht="31.5" x14ac:dyDescent="0.25">
      <c r="A17" s="7" t="s">
        <v>18</v>
      </c>
      <c r="B17" s="8" t="s">
        <v>19</v>
      </c>
      <c r="C17" s="18">
        <v>4076.1</v>
      </c>
      <c r="D17" s="18">
        <v>4466.8</v>
      </c>
      <c r="E17" s="18">
        <v>5477</v>
      </c>
      <c r="F17" s="18">
        <v>5864.4</v>
      </c>
      <c r="G17" s="18">
        <v>6529.9</v>
      </c>
    </row>
    <row r="18" spans="1:7" ht="15.75" x14ac:dyDescent="0.25">
      <c r="A18" s="7" t="s">
        <v>43</v>
      </c>
      <c r="B18" s="8" t="s">
        <v>44</v>
      </c>
      <c r="C18" s="18">
        <v>157.19999999999999</v>
      </c>
      <c r="D18" s="18">
        <v>254.5</v>
      </c>
      <c r="E18" s="18">
        <v>275</v>
      </c>
      <c r="F18" s="18">
        <v>263.39999999999998</v>
      </c>
      <c r="G18" s="18">
        <v>275.10000000000002</v>
      </c>
    </row>
    <row r="19" spans="1:7" ht="15.75" x14ac:dyDescent="0.25">
      <c r="A19" s="4" t="s">
        <v>20</v>
      </c>
      <c r="B19" s="5" t="s">
        <v>21</v>
      </c>
      <c r="C19" s="17">
        <f>C20+C21+C22</f>
        <v>7223.4000000000005</v>
      </c>
      <c r="D19" s="17">
        <f t="shared" ref="D19:G19" si="3">D20+D21+D22</f>
        <v>7428.5999999999995</v>
      </c>
      <c r="E19" s="17">
        <f t="shared" si="3"/>
        <v>7990.7000000000007</v>
      </c>
      <c r="F19" s="17">
        <f t="shared" si="3"/>
        <v>8317.5999999999985</v>
      </c>
      <c r="G19" s="17">
        <f t="shared" si="3"/>
        <v>8651.6999999999989</v>
      </c>
    </row>
    <row r="20" spans="1:7" ht="15.75" x14ac:dyDescent="0.25">
      <c r="A20" s="7" t="s">
        <v>22</v>
      </c>
      <c r="B20" s="8" t="s">
        <v>23</v>
      </c>
      <c r="C20" s="18">
        <v>6365.6</v>
      </c>
      <c r="D20" s="18">
        <v>6560</v>
      </c>
      <c r="E20" s="18">
        <v>7086.8</v>
      </c>
      <c r="F20" s="18">
        <v>7377.4</v>
      </c>
      <c r="G20" s="18">
        <v>7672.5</v>
      </c>
    </row>
    <row r="21" spans="1:7" ht="15.75" x14ac:dyDescent="0.25">
      <c r="A21" s="7" t="s">
        <v>24</v>
      </c>
      <c r="B21" s="8" t="s">
        <v>25</v>
      </c>
      <c r="C21" s="18">
        <v>856.7</v>
      </c>
      <c r="D21" s="18">
        <v>867.9</v>
      </c>
      <c r="E21" s="18">
        <v>902.6</v>
      </c>
      <c r="F21" s="18">
        <v>938.9</v>
      </c>
      <c r="G21" s="18">
        <v>977.9</v>
      </c>
    </row>
    <row r="22" spans="1:7" ht="15.75" x14ac:dyDescent="0.25">
      <c r="A22" s="7" t="s">
        <v>26</v>
      </c>
      <c r="B22" s="8" t="s">
        <v>27</v>
      </c>
      <c r="C22" s="18">
        <v>1.1000000000000001</v>
      </c>
      <c r="D22" s="18">
        <v>0.7</v>
      </c>
      <c r="E22" s="18">
        <v>1.3</v>
      </c>
      <c r="F22" s="18">
        <v>1.3</v>
      </c>
      <c r="G22" s="18">
        <v>1.3</v>
      </c>
    </row>
    <row r="23" spans="1:7" ht="47.25" x14ac:dyDescent="0.25">
      <c r="A23" s="4" t="s">
        <v>46</v>
      </c>
      <c r="B23" s="5" t="s">
        <v>45</v>
      </c>
      <c r="C23" s="17">
        <f>C24+C25</f>
        <v>4308.7999999999993</v>
      </c>
      <c r="D23" s="17">
        <f t="shared" ref="D23:G23" si="4">D24+D25</f>
        <v>6351.3</v>
      </c>
      <c r="E23" s="17">
        <f t="shared" si="4"/>
        <v>9197.4</v>
      </c>
      <c r="F23" s="17">
        <f t="shared" si="4"/>
        <v>9455.6</v>
      </c>
      <c r="G23" s="17">
        <f t="shared" si="4"/>
        <v>10059.200000000001</v>
      </c>
    </row>
    <row r="24" spans="1:7" ht="15.75" x14ac:dyDescent="0.25">
      <c r="A24" s="7" t="s">
        <v>47</v>
      </c>
      <c r="B24" s="8" t="s">
        <v>48</v>
      </c>
      <c r="C24" s="18">
        <v>4293.8999999999996</v>
      </c>
      <c r="D24" s="18">
        <v>6336</v>
      </c>
      <c r="E24" s="18">
        <v>9182</v>
      </c>
      <c r="F24" s="18">
        <v>9440</v>
      </c>
      <c r="G24" s="18">
        <v>10043.5</v>
      </c>
    </row>
    <row r="25" spans="1:7" ht="47.25" x14ac:dyDescent="0.25">
      <c r="A25" s="7" t="s">
        <v>50</v>
      </c>
      <c r="B25" s="8" t="s">
        <v>49</v>
      </c>
      <c r="C25" s="18">
        <v>14.9</v>
      </c>
      <c r="D25" s="18">
        <v>15.3</v>
      </c>
      <c r="E25" s="18">
        <v>15.4</v>
      </c>
      <c r="F25" s="18">
        <v>15.6</v>
      </c>
      <c r="G25" s="18">
        <v>15.7</v>
      </c>
    </row>
    <row r="26" spans="1:7" ht="15.75" x14ac:dyDescent="0.25">
      <c r="A26" s="4"/>
      <c r="B26" s="5" t="s">
        <v>28</v>
      </c>
      <c r="C26" s="17">
        <v>97.2</v>
      </c>
      <c r="D26" s="17">
        <v>103.1</v>
      </c>
      <c r="E26" s="17">
        <v>95</v>
      </c>
      <c r="F26" s="17">
        <v>93.1</v>
      </c>
      <c r="G26" s="17">
        <v>95.9</v>
      </c>
    </row>
    <row r="27" spans="1:7" ht="15.75" x14ac:dyDescent="0.25">
      <c r="A27" s="4"/>
      <c r="B27" s="5" t="s">
        <v>29</v>
      </c>
      <c r="C27" s="17">
        <v>3824.3</v>
      </c>
      <c r="D27" s="17">
        <v>4775.3999999999996</v>
      </c>
      <c r="E27" s="17">
        <v>2972.3</v>
      </c>
      <c r="F27" s="17">
        <v>2989.8</v>
      </c>
      <c r="G27" s="17">
        <v>3029.2</v>
      </c>
    </row>
    <row r="28" spans="1:7" ht="31.5" x14ac:dyDescent="0.25">
      <c r="A28" s="12" t="s">
        <v>30</v>
      </c>
      <c r="B28" s="13" t="s">
        <v>31</v>
      </c>
      <c r="C28" s="6">
        <v>59878.1</v>
      </c>
      <c r="D28" s="6">
        <v>55326</v>
      </c>
      <c r="E28" s="6">
        <v>49001.599999999999</v>
      </c>
      <c r="F28" s="6">
        <v>41766.1</v>
      </c>
      <c r="G28" s="6">
        <v>35259.9</v>
      </c>
    </row>
    <row r="29" spans="1:7" ht="63" x14ac:dyDescent="0.25">
      <c r="A29" s="12" t="s">
        <v>32</v>
      </c>
      <c r="B29" s="13" t="s">
        <v>33</v>
      </c>
      <c r="C29" s="6">
        <v>58194.9</v>
      </c>
      <c r="D29" s="6">
        <f>D30+D32+D33+D34</f>
        <v>54911.399999999994</v>
      </c>
      <c r="E29" s="6">
        <f>E30+E32+E33+E34</f>
        <v>49001.600000000006</v>
      </c>
      <c r="F29" s="6">
        <f t="shared" ref="F29:G29" si="5">F30+F32+F33+F34</f>
        <v>41766.1</v>
      </c>
      <c r="G29" s="6">
        <f t="shared" si="5"/>
        <v>35259.9</v>
      </c>
    </row>
    <row r="30" spans="1:7" ht="31.5" x14ac:dyDescent="0.25">
      <c r="A30" s="12" t="s">
        <v>52</v>
      </c>
      <c r="B30" s="13" t="s">
        <v>34</v>
      </c>
      <c r="C30" s="6">
        <v>19098</v>
      </c>
      <c r="D30" s="6">
        <v>17699.099999999999</v>
      </c>
      <c r="E30" s="6">
        <v>15835.3</v>
      </c>
      <c r="F30" s="6">
        <v>8991.2999999999993</v>
      </c>
      <c r="G30" s="6">
        <v>3394.3</v>
      </c>
    </row>
    <row r="31" spans="1:7" ht="47.25" x14ac:dyDescent="0.25">
      <c r="A31" s="14" t="s">
        <v>53</v>
      </c>
      <c r="B31" s="15" t="s">
        <v>35</v>
      </c>
      <c r="C31" s="9">
        <v>14642.5</v>
      </c>
      <c r="D31" s="9">
        <v>13910.4</v>
      </c>
      <c r="E31" s="9">
        <v>13214.9</v>
      </c>
      <c r="F31" s="9">
        <v>8965</v>
      </c>
      <c r="G31" s="9">
        <v>3365.3</v>
      </c>
    </row>
    <row r="32" spans="1:7" ht="47.25" x14ac:dyDescent="0.25">
      <c r="A32" s="12" t="s">
        <v>54</v>
      </c>
      <c r="B32" s="13" t="s">
        <v>36</v>
      </c>
      <c r="C32" s="6">
        <v>30462</v>
      </c>
      <c r="D32" s="6">
        <v>28721.3</v>
      </c>
      <c r="E32" s="6">
        <v>25954.7</v>
      </c>
      <c r="F32" s="6">
        <v>25593.1</v>
      </c>
      <c r="G32" s="6">
        <v>24326.1</v>
      </c>
    </row>
    <row r="33" spans="1:7" ht="31.5" x14ac:dyDescent="0.25">
      <c r="A33" s="12" t="s">
        <v>55</v>
      </c>
      <c r="B33" s="13" t="s">
        <v>37</v>
      </c>
      <c r="C33" s="16">
        <v>6372.6</v>
      </c>
      <c r="D33" s="16">
        <v>6234</v>
      </c>
      <c r="E33" s="16">
        <v>5228.3</v>
      </c>
      <c r="F33" s="16">
        <v>5174.3</v>
      </c>
      <c r="G33" s="16">
        <v>5542.6</v>
      </c>
    </row>
    <row r="34" spans="1:7" ht="15.75" x14ac:dyDescent="0.25">
      <c r="A34" s="12" t="s">
        <v>56</v>
      </c>
      <c r="B34" s="13" t="s">
        <v>38</v>
      </c>
      <c r="C34" s="16">
        <f>C29-C30-C32-C33</f>
        <v>2262.3000000000011</v>
      </c>
      <c r="D34" s="16">
        <v>2257</v>
      </c>
      <c r="E34" s="16">
        <v>1983.3</v>
      </c>
      <c r="F34" s="16">
        <v>2007.4</v>
      </c>
      <c r="G34" s="16">
        <v>1996.9</v>
      </c>
    </row>
    <row r="35" spans="1:7" ht="15.75" x14ac:dyDescent="0.25">
      <c r="A35" s="20" t="s">
        <v>39</v>
      </c>
      <c r="B35" s="21"/>
      <c r="C35" s="16">
        <f>C6+C28</f>
        <v>141762.5</v>
      </c>
      <c r="D35" s="16">
        <f>D6+D28</f>
        <v>147514</v>
      </c>
      <c r="E35" s="16">
        <f>E6+E28</f>
        <v>155652.4</v>
      </c>
      <c r="F35" s="16">
        <f>F6+F28</f>
        <v>153098.70000000001</v>
      </c>
      <c r="G35" s="16">
        <f>G6+G28</f>
        <v>155478</v>
      </c>
    </row>
  </sheetData>
  <mergeCells count="10">
    <mergeCell ref="A35:B35"/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ageMargins left="0.28000000000000003" right="0.25" top="0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Аналит данные</vt:lpstr>
      <vt:lpstr>'Аналит данные'!Область_печати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Фазулина Алёна Андреевна</cp:lastModifiedBy>
  <cp:lastPrinted>2025-10-08T05:18:32Z</cp:lastPrinted>
  <dcterms:created xsi:type="dcterms:W3CDTF">2018-11-08T04:34:40Z</dcterms:created>
  <dcterms:modified xsi:type="dcterms:W3CDTF">2025-10-10T04:22:20Z</dcterms:modified>
</cp:coreProperties>
</file>